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87 - 15.10. - ZCU - Výpočetní technika (III.) 139 - 2021 -ZBOZI OK\"/>
    </mc:Choice>
  </mc:AlternateContent>
  <xr:revisionPtr revIDLastSave="0" documentId="13_ncr:1_{7DED5A9F-537C-47F4-AF62-E4A7829FE67C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<sst xmlns="http://schemas.openxmlformats.org/spreadsheetml/2006/main" count="48" uniqueCount="46">
  <si>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</si>
  <si>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</si>
  <si>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</si>
  <si>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</si>
  <si>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</si>
  <si>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</si>
  <si>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</si>
  <si>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</si>
  <si>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</si>
  <si>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</si>
  <si>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</si>
  <si>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</si>
  <si>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</si>
  <si>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</si>
  <si>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</si>
  <si>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</si>
  <si>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</si>
  <si>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</si>
  <si>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</si>
  <si>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</si>
  <si>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</si>
  <si>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</si>
  <si>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</si>
  <si>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</si>
  <si>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</si>
  <si>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</si>
  <si>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</si>
  <si>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</si>
  <si>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</si>
  <si>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</si>
  <si>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</si>
  <si>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Počítač včetně klávesnice a myši</t>
  </si>
  <si>
    <t>Záruka na zboží min. 48 měsíců, servis NBD on site.</t>
  </si>
  <si>
    <t>Záruka na zboží min. 36 měsíců.</t>
  </si>
  <si>
    <t>Ing. Kateřina Dobrá,
Tel.: 727 841 192,
37763 1031,
E-mail: dobrak@rek.zcu.cz</t>
  </si>
  <si>
    <t>Univerzitní 8, 
301 00 Plzeň,
Rektorát - Útvar prorektora pro internacionalizaci,
místnost UR 412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</si>
  <si>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</si>
  <si>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Monitor LCD 24" 16:10</t>
  </si>
  <si>
    <t>Velikost úhlopříčky 24", rozlišení WUXGA (min. 1920x1200).
Rozhraní DVI nebo displayport, USB hub.
Jas min. 300 cd/m2.
Typ panelu IPS. 
Displayport kabel musí byt součástí dodávky.
Záruka min. 3 roky záruka.</t>
  </si>
  <si>
    <t xml:space="preserve">Příloha č. 2 Kupní smlouvy - technická specifikace
Výpočetní technika (III.) 139 - 2021 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</si>
  <si>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</si>
  <si>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</si>
  <si>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HP ProDesk 600 G6 SFF
CPU: Intel Core i5-10500
RAM: 8GB (1x8GB) DDR4 2666, zůstávají 3 volné sloty
Grafická karta integrovaná v CPU
SSD: 512GB M.2 2280 PCIe NVMe 
Porty vzadu: : 1x audio-out; 1x RJ-45; 3x SuperSpeed USB Type-A 5Gbps signaling rate; 2x USB Type-A 480Mbps signaling rate; 2x DisplayPort 1.4
Porty vepředu: 1x headphone/microphone combo; 1x SuperSpeed USB Type-C 10Gbps signaling rate; 2x SuperSpeed USB Type-A 10Gbps signaling rate; 2x SuperSpeed USB Type-A 5Gbps signaling rate (1 fast charging)
Podpora bootování z USB
Síťová karta 1 Gb/s Ethernet s podporou PXE
HP CZ klávesnice s integrovanou čtečkou kontaktních čipových karet
HP optická myš 3tl./kolečko
OS: Windows 10 Home 64bit
Existence ovladačů použitého HW ve Windows 10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
Záruka na zboží 48 měsíců, servis NBD on site</t>
  </si>
  <si>
    <t>https://www8.hp.com/h20195/v2/GetDocument.aspx?docname=4aa7-7738enuc</t>
  </si>
  <si>
    <t>Lenovo ThinkVision T25d-10 (61DBMAT1EU), záruka 36 měsíců</t>
  </si>
  <si>
    <t>https://www.lenovo.com/ph/en/monitors/t25d-10/#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</si>
</sst>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9" fillId="4" borderId="17" xfId="0" applyFont="1" applyFill="1" applyBorder="1" applyAlignment="1" applyProtection="1">
      <alignment horizontal="left" vertical="center" wrapText="1" inden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14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M6" zoomScale="90" zoomScaleNormal="90" workbookViewId="0">
      <selection activeCell="V11" sqref="V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2.710937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27.42578125" style="5" hidden="1" customWidth="1"/>
    <col min="12" max="12" width="32.42578125" style="5" customWidth="1"/>
    <col min="13" max="13" width="31.42578125" style="5" customWidth="1"/>
    <col min="14" max="14" width="52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6" t="s">
        <v>39</v>
      </c>
      <c r="C1" s="77"/>
      <c r="D1" s="7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8" t="s">
        <v>2</v>
      </c>
      <c r="H5" s="7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40</v>
      </c>
      <c r="I6" s="40" t="s">
        <v>16</v>
      </c>
      <c r="J6" s="39" t="s">
        <v>17</v>
      </c>
      <c r="K6" s="39" t="s">
        <v>30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9" t="s">
        <v>7</v>
      </c>
      <c r="T6" s="44" t="s">
        <v>8</v>
      </c>
      <c r="U6" s="41" t="s">
        <v>22</v>
      </c>
      <c r="V6" s="41" t="s">
        <v>23</v>
      </c>
    </row>
    <row r="7" spans="1:22" ht="357" customHeight="1" thickTop="1" x14ac:dyDescent="0.25">
      <c r="A7" s="20"/>
      <c r="B7" s="56">
        <v>1</v>
      </c>
      <c r="C7" s="57" t="s">
        <v>31</v>
      </c>
      <c r="D7" s="58">
        <v>1</v>
      </c>
      <c r="E7" s="59" t="s">
        <v>29</v>
      </c>
      <c r="F7" s="60" t="s">
        <v>36</v>
      </c>
      <c r="G7" s="72" t="s">
        <v>42</v>
      </c>
      <c r="H7" s="73" t="s">
        <v>43</v>
      </c>
      <c r="I7" s="80" t="s">
        <v>26</v>
      </c>
      <c r="J7" s="82" t="s">
        <v>27</v>
      </c>
      <c r="K7" s="84"/>
      <c r="L7" s="61" t="s">
        <v>32</v>
      </c>
      <c r="M7" s="86" t="s">
        <v>34</v>
      </c>
      <c r="N7" s="86" t="s">
        <v>35</v>
      </c>
      <c r="O7" s="96">
        <v>60</v>
      </c>
      <c r="P7" s="62">
        <f>D7*Q7</f>
        <v>17000</v>
      </c>
      <c r="Q7" s="63">
        <v>17000</v>
      </c>
      <c r="R7" s="70">
        <v>14728</v>
      </c>
      <c r="S7" s="64">
        <f>D7*R7</f>
        <v>14728</v>
      </c>
      <c r="T7" s="65" t="str">
        <f t="shared" ref="T7:T8" si="0">IF(ISNUMBER(R7), IF(R7&gt;Q7,"NEVYHOVUJE","VYHOVUJE")," ")</f>
        <v>VYHOVUJE</v>
      </c>
      <c r="U7" s="82"/>
      <c r="V7" s="59" t="s">
        <v>11</v>
      </c>
    </row>
    <row r="8" spans="1:22" ht="148.5" customHeight="1" thickBot="1" x14ac:dyDescent="0.3">
      <c r="A8" s="20"/>
      <c r="B8" s="48">
        <v>2</v>
      </c>
      <c r="C8" s="49" t="s">
        <v>37</v>
      </c>
      <c r="D8" s="50">
        <v>1</v>
      </c>
      <c r="E8" s="51" t="s">
        <v>29</v>
      </c>
      <c r="F8" s="66" t="s">
        <v>38</v>
      </c>
      <c r="G8" s="74" t="s">
        <v>44</v>
      </c>
      <c r="H8" s="75" t="s">
        <v>45</v>
      </c>
      <c r="I8" s="81"/>
      <c r="J8" s="83"/>
      <c r="K8" s="85"/>
      <c r="L8" s="67" t="s">
        <v>33</v>
      </c>
      <c r="M8" s="87"/>
      <c r="N8" s="87"/>
      <c r="O8" s="97"/>
      <c r="P8" s="52">
        <f>D8*Q8</f>
        <v>6500</v>
      </c>
      <c r="Q8" s="53">
        <v>6500</v>
      </c>
      <c r="R8" s="71">
        <v>5826</v>
      </c>
      <c r="S8" s="54">
        <f>D8*R8</f>
        <v>5826</v>
      </c>
      <c r="T8" s="55" t="str">
        <f t="shared" si="0"/>
        <v>VYHOVUJE</v>
      </c>
      <c r="U8" s="83"/>
      <c r="V8" s="5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92" t="s">
        <v>28</v>
      </c>
      <c r="C10" s="92"/>
      <c r="D10" s="92"/>
      <c r="E10" s="92"/>
      <c r="F10" s="92"/>
      <c r="G10" s="92"/>
      <c r="H10" s="92"/>
      <c r="I10" s="92"/>
      <c r="J10" s="21"/>
      <c r="K10" s="21"/>
      <c r="L10" s="7"/>
      <c r="M10" s="7"/>
      <c r="N10" s="7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43.15" customHeight="1" thickTop="1" thickBot="1" x14ac:dyDescent="0.3">
      <c r="B11" s="88" t="s">
        <v>41</v>
      </c>
      <c r="C11" s="88"/>
      <c r="D11" s="88"/>
      <c r="E11" s="88"/>
      <c r="F11" s="88"/>
      <c r="G11" s="88"/>
      <c r="I11" s="26"/>
      <c r="L11" s="9"/>
      <c r="M11" s="9"/>
      <c r="N11" s="9"/>
      <c r="O11" s="27"/>
      <c r="P11" s="27"/>
      <c r="Q11" s="28">
        <f>SUM(P7:P8)</f>
        <v>23500</v>
      </c>
      <c r="R11" s="89">
        <f>SUM(S7:S8)</f>
        <v>20554</v>
      </c>
      <c r="S11" s="90"/>
      <c r="T11" s="91"/>
    </row>
    <row r="12" spans="1:22" ht="15.75" thickTop="1" x14ac:dyDescent="0.25"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ys/n6qZr8a9RfHMV+VtRTudLEtxg2lxcLOhaaSZkIw5S5QDO0E7oTwkvjbP7Io/6JOn4TODw14dFce/RJ+rnqA==" saltValue="ncsEr3CDNuOGbpXFl1hX+A==" spinCount="100000" sheet="1" objects="1" scenarios="1"/>
  <mergeCells count="13">
    <mergeCell ref="U7:U8"/>
    <mergeCell ref="M7:M8"/>
    <mergeCell ref="N7:N8"/>
    <mergeCell ref="B11:G11"/>
    <mergeCell ref="R11:T11"/>
    <mergeCell ref="B10:I10"/>
    <mergeCell ref="R10:T10"/>
    <mergeCell ref="O7:O8"/>
    <mergeCell ref="B1:D1"/>
    <mergeCell ref="G5:H5"/>
    <mergeCell ref="I7:I8"/>
    <mergeCell ref="J7:J8"/>
    <mergeCell ref="K7:K8"/>
  </mergeCells>
  <conditionalFormatting sqref="D7:D8 B7:B8">
    <cfRule type="containsBlanks" dxfId="8" priority="52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T7:T8">
    <cfRule type="cellIs" dxfId="6" priority="36" operator="equal">
      <formula>"VYHOVUJE"</formula>
    </cfRule>
  </conditionalFormatting>
  <conditionalFormatting sqref="T7:T8">
    <cfRule type="cellIs" dxfId="5" priority="35" operator="equal">
      <formula>"NEVYHOVUJE"</formula>
    </cfRule>
  </conditionalFormatting>
  <conditionalFormatting sqref="G7:G8 R7:R8">
    <cfRule type="containsBlanks" dxfId="4" priority="29">
      <formula>LEN(TRIM(G7))=0</formula>
    </cfRule>
  </conditionalFormatting>
  <conditionalFormatting sqref="G7:G8 R7:R8">
    <cfRule type="notContainsBlanks" dxfId="3" priority="27">
      <formula>LEN(TRIM(G7))&gt;0</formula>
    </cfRule>
  </conditionalFormatting>
  <conditionalFormatting sqref="G7:G8 R7:R8">
    <cfRule type="notContainsBlanks" dxfId="2" priority="26">
      <formula>LEN(TRIM(G7))&gt;0</formula>
    </cfRule>
  </conditionalFormatting>
  <conditionalFormatting sqref="G7:G8">
    <cfRule type="notContainsBlanks" dxfId="1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XZFjXiRt1MsyLfrZKMSJvbBU85WfVKljufIRReW+cwA=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/COS7mb0ulZv62uXCFYOKu1vpBIA1J0eUwAYKsBN4f8=</DigestValue>
    </Reference>
  </SignedInfo>
  <SignatureValue>efW9lHg3Jh+703t1f7DUBrZxumWredP4D5vVtoVqReQepNTf+E9HuIWMPWsuHCOxTOMrjQk9/WqM
5IpdzkanuRPB3Z8GGw/xGW+v43y2Vbxs0ADCSJAHzpGEHX8yIBNw+W+ec9TAlTznS5OZP6ta+cId
jseZ1bwxG4Aoa3Ylrt1IghbL63fQ5ly0cTQUovo4y6ocd3OcKjGVLXUjfjaKzd2QIUhso9ABrJbn
6XxMhKFh9Tv0Zm9rEOJtxgKTciyCehK/OUEZ8j2IWriPdtE1h/XDilPOnswEbVICZOLrxewfrPyM
FLRwt7sljUXZfOExYaX9R6zkJK2+ekE9hIWs3g==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YH+PCgEmlO0RpepcIAWyrRL8pv/gTLBCwXe4tzrjEp0=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WMuCnzTaZNe6lQt6M/9cc5PGDcZODspiA52oqRdBvUg=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xXmYUnNEKMggSW9Ol3xUsJK2Fdj7DUSBYBI2R4juAhk=</DigestValue>
      </Reference>
      <Reference URI="/xl/sharedStrings.xml?ContentType=application/vnd.openxmlformats-officedocument.spreadsheetml.sharedStrings+xml">
        <DigestMethod Algorithm="http://www.w3.org/2001/04/xmlenc#sha256"/>
        <DigestValue>0rDm4FcyaWXLt1vKD+AsJ0w7XM+T68iXON+DaihG+CE=</DigestValue>
      </Reference>
      <Reference URI="/xl/styles.xml?ContentType=application/vnd.openxmlformats-officedocument.spreadsheetml.styles+xml">
        <DigestMethod Algorithm="http://www.w3.org/2001/04/xmlenc#sha256"/>
        <DigestValue>xjxK1ErVVzHNdfS4T+aX6UFy3H/2wN+s+VlidX4p7eM=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nnO7mFLniJTXFUt9MwxXtCBTTijys2yc3qTcAL0gIjk=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1k1UroQgFsv3ATlfBV0BURAMdD6iyxvsCpa3xx2RpiI=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2021-10-14T13:22:54Z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2021-10-14T13:22:54Z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2021-09-13T11:42:33Z</cp:lastPrinted>
  <dcterms:created xsi:type="dcterms:W3CDTF">2014-03-05T12:43:32Z</dcterms:created>
  <dcterms:modified xsi:type="dcterms:W3CDTF">2021-10-14T07:49:31Z</dcterms:modified>
</cp:coreProperties>
</file>